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315" windowHeight="1185" tabRatio="701"/>
  </bookViews>
  <sheets>
    <sheet name="ACERCA DE" sheetId="4" r:id="rId1"/>
    <sheet name="INSTRUCCIONES" sheetId="12" r:id="rId2"/>
    <sheet name="CUESTIONARIO_T01" sheetId="9" r:id="rId3"/>
    <sheet name="CUESTIONARIO_F01" sheetId="11" r:id="rId4"/>
    <sheet name="FACETA OPERATIVA" sheetId="1" r:id="rId5"/>
    <sheet name="FACETA ORGANIZATIVA" sheetId="6" r:id="rId6"/>
    <sheet name="TOTALES" sheetId="3" r:id="rId7"/>
    <sheet name="PARAMETROS" sheetId="8" state="hidden" r:id="rId8"/>
  </sheets>
  <calcPr calcId="125725"/>
</workbook>
</file>

<file path=xl/calcChain.xml><?xml version="1.0" encoding="utf-8"?>
<calcChain xmlns="http://schemas.openxmlformats.org/spreadsheetml/2006/main">
  <c r="AC17" i="11"/>
  <c r="AE17" s="1"/>
  <c r="B17" i="6" s="1"/>
  <c r="AC16" i="11"/>
  <c r="AE16" s="1"/>
  <c r="AC15"/>
  <c r="AE15" s="1"/>
  <c r="B15" i="6" s="1"/>
  <c r="AC14" i="11"/>
  <c r="AE14" s="1"/>
  <c r="AC13"/>
  <c r="AE13" s="1"/>
  <c r="B13" i="6" s="1"/>
  <c r="AC12" i="11"/>
  <c r="AE12" s="1"/>
  <c r="AC19" i="9"/>
  <c r="AE19" s="1"/>
  <c r="B19" i="1" s="1"/>
  <c r="AC11" i="11"/>
  <c r="AC10"/>
  <c r="AC9"/>
  <c r="AC8"/>
  <c r="AC7"/>
  <c r="AC6"/>
  <c r="AC5"/>
  <c r="D4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C20" i="9"/>
  <c r="AE20" s="1"/>
  <c r="AC18"/>
  <c r="AE18" s="1"/>
  <c r="AC17"/>
  <c r="AE17" s="1"/>
  <c r="AC16"/>
  <c r="AE16" s="1"/>
  <c r="AC15"/>
  <c r="AE15" s="1"/>
  <c r="AC14"/>
  <c r="AE14" s="1"/>
  <c r="AI14" s="1"/>
  <c r="AC13"/>
  <c r="AE13" s="1"/>
  <c r="AC12"/>
  <c r="AE12" s="1"/>
  <c r="AI12" s="1"/>
  <c r="AC11"/>
  <c r="AE11" s="1"/>
  <c r="AC10"/>
  <c r="AE10" s="1"/>
  <c r="AC9"/>
  <c r="AC8"/>
  <c r="AE8" s="1"/>
  <c r="AI8" s="1"/>
  <c r="AC7"/>
  <c r="AE7" s="1"/>
  <c r="AC6"/>
  <c r="AE6" s="1"/>
  <c r="AC5"/>
  <c r="AE5" s="1"/>
  <c r="D4"/>
  <c r="E4" s="1"/>
  <c r="F4" s="1"/>
  <c r="G4" s="1"/>
  <c r="H4" s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AI15" l="1"/>
  <c r="AI5"/>
  <c r="AI17"/>
  <c r="AI19"/>
  <c r="AI16" i="11"/>
  <c r="B16" i="6"/>
  <c r="D16" s="1"/>
  <c r="AI14" i="11"/>
  <c r="B14" i="6"/>
  <c r="D14" s="1"/>
  <c r="B12"/>
  <c r="D12" s="1"/>
  <c r="AI12" i="11"/>
  <c r="AE9" i="9"/>
  <c r="AI9" s="1"/>
  <c r="AE11" i="11"/>
  <c r="B11" i="6" s="1"/>
  <c r="AE10" i="11"/>
  <c r="AE9"/>
  <c r="B9" i="6" s="1"/>
  <c r="AE8" i="11"/>
  <c r="B8" i="6" s="1"/>
  <c r="AE7" i="11"/>
  <c r="AE6"/>
  <c r="B6" i="6" s="1"/>
  <c r="AE5" i="11"/>
  <c r="B20" i="1"/>
  <c r="D19" s="1"/>
  <c r="B18"/>
  <c r="B17"/>
  <c r="B15"/>
  <c r="B12"/>
  <c r="B11"/>
  <c r="B7"/>
  <c r="B6"/>
  <c r="D17" l="1"/>
  <c r="B10" i="6"/>
  <c r="D10" s="1"/>
  <c r="AI10" i="11"/>
  <c r="B7" i="6"/>
  <c r="AI7" i="11"/>
  <c r="AI5"/>
  <c r="B5" i="6"/>
  <c r="D5" s="1"/>
  <c r="B10" i="1"/>
  <c r="B5"/>
  <c r="B9"/>
  <c r="D9" l="1"/>
  <c r="D7" i="6"/>
  <c r="D19" s="1"/>
  <c r="E2" s="1"/>
  <c r="B13" i="1"/>
  <c r="D12" s="1"/>
  <c r="B14"/>
  <c r="D14" s="1"/>
  <c r="B16"/>
  <c r="D15" s="1"/>
  <c r="B8"/>
  <c r="D8" s="1"/>
  <c r="D5"/>
  <c r="D22" l="1"/>
  <c r="E2" s="1"/>
  <c r="B3" i="3"/>
  <c r="B2" l="1"/>
</calcChain>
</file>

<file path=xl/sharedStrings.xml><?xml version="1.0" encoding="utf-8"?>
<sst xmlns="http://schemas.openxmlformats.org/spreadsheetml/2006/main" count="153" uniqueCount="99">
  <si>
    <t>Mejora continua</t>
  </si>
  <si>
    <t>Mejora continua de las prácticas</t>
  </si>
  <si>
    <t>Puntos de integración frecuentes</t>
  </si>
  <si>
    <t>Ritmo de trabajo sostenible</t>
  </si>
  <si>
    <t>Enfoque</t>
  </si>
  <si>
    <t>Identificación temprana de impedimentos</t>
  </si>
  <si>
    <t>PRINCIPIO</t>
  </si>
  <si>
    <t>PRÁCTICAS</t>
  </si>
  <si>
    <t>VALOR</t>
  </si>
  <si>
    <t>Transparencia</t>
  </si>
  <si>
    <t>COMPORTAMIENTOS</t>
  </si>
  <si>
    <t>NIVEL</t>
  </si>
  <si>
    <t>Respeto</t>
  </si>
  <si>
    <t>Confianza</t>
  </si>
  <si>
    <t>Coraje</t>
  </si>
  <si>
    <t>Autoorganización</t>
  </si>
  <si>
    <t>Horizontalildad</t>
  </si>
  <si>
    <t>Incorporación y desarrollo del talento</t>
  </si>
  <si>
    <t>Retención del talento</t>
  </si>
  <si>
    <t>PREGUNTA</t>
  </si>
  <si>
    <t>RESPUESTA DE CADA PARTICIPANTE</t>
  </si>
  <si>
    <t>P01101</t>
  </si>
  <si>
    <t>P01201</t>
  </si>
  <si>
    <t>P01301</t>
  </si>
  <si>
    <t>P02101</t>
  </si>
  <si>
    <t>P03101</t>
  </si>
  <si>
    <t>P04101</t>
  </si>
  <si>
    <t>P04201</t>
  </si>
  <si>
    <t>P05101</t>
  </si>
  <si>
    <t>P06101</t>
  </si>
  <si>
    <t>P07201</t>
  </si>
  <si>
    <t>P08101</t>
  </si>
  <si>
    <t>P08201</t>
  </si>
  <si>
    <t>RESPUESTAS</t>
  </si>
  <si>
    <t>N</t>
  </si>
  <si>
    <t>Desarrollo iterativo e incremental</t>
  </si>
  <si>
    <t>Cadencia y sincronización</t>
  </si>
  <si>
    <t>PONDERACIÓN</t>
  </si>
  <si>
    <t>OBTENIDO</t>
  </si>
  <si>
    <t>FINAL</t>
  </si>
  <si>
    <t>INDICADOR</t>
  </si>
  <si>
    <t>VALORES PARCIALES</t>
  </si>
  <si>
    <t>VALORES  PARCIALES</t>
  </si>
  <si>
    <t>Identificación temprana impedimentos</t>
  </si>
  <si>
    <t>PRINCIPIOS Y SOPORTE</t>
  </si>
  <si>
    <t>F02101</t>
  </si>
  <si>
    <t>F02201</t>
  </si>
  <si>
    <t>Incorporación y desarrollo de talento</t>
  </si>
  <si>
    <t>Horizontalidad</t>
  </si>
  <si>
    <t>Personas sobre procesos</t>
  </si>
  <si>
    <t>Reuniones basadas en cadencia</t>
  </si>
  <si>
    <t>Cadencia y sincronización de equipos</t>
  </si>
  <si>
    <t>P03201</t>
  </si>
  <si>
    <t>P03301</t>
  </si>
  <si>
    <t>P06201</t>
  </si>
  <si>
    <t>F01101</t>
  </si>
  <si>
    <t>F01201</t>
  </si>
  <si>
    <t>F02301</t>
  </si>
  <si>
    <t>F03101</t>
  </si>
  <si>
    <t>F03201</t>
  </si>
  <si>
    <t>F04101</t>
  </si>
  <si>
    <t>F04201</t>
  </si>
  <si>
    <t>F06101</t>
  </si>
  <si>
    <t>F06202</t>
  </si>
  <si>
    <t>F05101</t>
  </si>
  <si>
    <t>F05201</t>
  </si>
  <si>
    <t>Entrega de valor</t>
  </si>
  <si>
    <t>Compartir y comprener la visión del cliente</t>
  </si>
  <si>
    <t>Colaboración del cliente con el equipo</t>
  </si>
  <si>
    <t>Variabilidad</t>
  </si>
  <si>
    <t>Mejora contina de las práctivas</t>
  </si>
  <si>
    <t>Arranque desde un mínimo viable</t>
  </si>
  <si>
    <t>Hitos sobre partes funcionales</t>
  </si>
  <si>
    <t>Flujo continuo y óptimo</t>
  </si>
  <si>
    <t>Uso de técnicas para garantizar la calidad</t>
  </si>
  <si>
    <t>Compartir información relativa al desarrollo</t>
  </si>
  <si>
    <t>Predictibilidad de las entregas</t>
  </si>
  <si>
    <t>Habilidades sociales (soft skills)</t>
  </si>
  <si>
    <t>Nivel técnico (hard skills)</t>
  </si>
  <si>
    <t>Atención continua a la excelencia</t>
  </si>
  <si>
    <t>Operativa visible</t>
  </si>
  <si>
    <t>Compartir y comprender la visión del cliente</t>
  </si>
  <si>
    <t>AGILIDAD OPERATIVA:  PRINCIPIOS Y PRÁCTICAS ASOCIADAS</t>
  </si>
  <si>
    <t>Desarrollo profesional</t>
  </si>
  <si>
    <t>Honestidad</t>
  </si>
  <si>
    <t>Entorno seguro</t>
  </si>
  <si>
    <t>Propósito conocido y compartido</t>
  </si>
  <si>
    <t>Decisiones guiadas por valores</t>
  </si>
  <si>
    <t>Asertividad</t>
  </si>
  <si>
    <t>Valoración del talento</t>
  </si>
  <si>
    <t>Claridad</t>
  </si>
  <si>
    <t>Propósito común</t>
  </si>
  <si>
    <t>Estructura desjerarquizada</t>
  </si>
  <si>
    <t>AGILIDAD ORGANIZATIVA: VALORES Y COMPORTAMIENTOS</t>
  </si>
  <si>
    <t>Agilidad operativa</t>
  </si>
  <si>
    <t>Agilidad organizativa</t>
  </si>
  <si>
    <t>RESPUESTA DEL CUESTIONARIO</t>
  </si>
  <si>
    <t>RESPUESTAS DEL CUESTIONARIO</t>
  </si>
  <si>
    <t>P07101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</si>
</sst>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10"/>
      <color rgb="FFFFFFFF"/>
      <name val="Arial"/>
    </font>
    <font>
      <sz val="10"/>
      <color rgb="FFFFFFFF"/>
      <name val="Arial"/>
      <family val="2"/>
    </font>
    <font>
      <sz val="10"/>
      <color rgb="FF969696"/>
      <name val="Arial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4D4D4D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i/>
      <sz val="10"/>
      <color rgb="FF777777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0" xfId="0" applyFont="1"/>
    <xf numFmtId="0" fontId="6" fillId="3" borderId="0" xfId="0" applyFont="1" applyFill="1" applyBorder="1" applyAlignment="1">
      <alignment horizontal="center"/>
    </xf>
    <xf numFmtId="0" fontId="9" fillId="0" borderId="0" xfId="0" applyFont="1"/>
    <xf numFmtId="0" fontId="0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Border="1"/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164" fontId="11" fillId="0" borderId="9" xfId="0" applyNumberFormat="1" applyFont="1" applyBorder="1"/>
    <xf numFmtId="0" fontId="13" fillId="0" borderId="8" xfId="0" applyFont="1" applyBorder="1"/>
    <xf numFmtId="0" fontId="14" fillId="0" borderId="0" xfId="0" applyFont="1" applyFill="1"/>
    <xf numFmtId="0" fontId="15" fillId="0" borderId="0" xfId="0" applyFont="1" applyFill="1" applyAlignment="1"/>
    <xf numFmtId="0" fontId="16" fillId="0" borderId="0" xfId="0" applyFont="1" applyFill="1" applyBorder="1"/>
    <xf numFmtId="0" fontId="17" fillId="0" borderId="0" xfId="0" applyFont="1" applyBorder="1"/>
    <xf numFmtId="164" fontId="15" fillId="0" borderId="0" xfId="0" applyNumberFormat="1" applyFont="1" applyFill="1" applyAlignment="1">
      <alignment horizontal="center"/>
    </xf>
    <xf numFmtId="164" fontId="18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4" borderId="10" xfId="0" applyFont="1" applyFill="1" applyBorder="1" applyAlignment="1" applyProtection="1">
      <protection locked="0"/>
    </xf>
    <xf numFmtId="0" fontId="19" fillId="0" borderId="0" xfId="0" applyFont="1"/>
    <xf numFmtId="164" fontId="19" fillId="0" borderId="0" xfId="0" applyNumberFormat="1" applyFont="1" applyFill="1" applyAlignment="1">
      <alignment horizontal="left"/>
    </xf>
    <xf numFmtId="0" fontId="0" fillId="0" borderId="0" xfId="0" applyFill="1"/>
    <xf numFmtId="0" fontId="11" fillId="0" borderId="0" xfId="0" applyFont="1" applyFill="1" applyBorder="1" applyAlignment="1" applyProtection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left"/>
    </xf>
    <xf numFmtId="164" fontId="18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 applyBorder="1" applyAlignment="1" applyProtection="1">
      <alignment horizontal="center" vertical="center"/>
    </xf>
    <xf numFmtId="0" fontId="21" fillId="0" borderId="0" xfId="0" applyFont="1" applyFill="1"/>
    <xf numFmtId="164" fontId="5" fillId="4" borderId="10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0" xfId="0" applyFont="1" applyBorder="1"/>
    <xf numFmtId="0" fontId="7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3" fillId="0" borderId="2" xfId="0" applyFont="1" applyBorder="1" applyAlignment="1"/>
    <xf numFmtId="164" fontId="11" fillId="0" borderId="3" xfId="0" applyNumberFormat="1" applyFont="1" applyBorder="1" applyAlignment="1"/>
    <xf numFmtId="0" fontId="0" fillId="0" borderId="0" xfId="0" applyFill="1" applyAlignment="1">
      <alignment vertical="center"/>
    </xf>
    <xf numFmtId="2" fontId="1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12" fillId="2" borderId="0" xfId="0" applyFont="1" applyFill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0" fontId="6" fillId="3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vertical="center"/>
    </xf>
    <xf numFmtId="0" fontId="0" fillId="0" borderId="6" xfId="0" applyBorder="1" applyAlignment="1"/>
    <xf numFmtId="164" fontId="11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11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11" fillId="0" borderId="3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/>
    <xf numFmtId="0" fontId="7" fillId="3" borderId="0" xfId="0" applyFont="1" applyFill="1" applyBorder="1" applyAlignment="1">
      <alignment horizontal="center"/>
    </xf>
    <xf numFmtId="0" fontId="13" fillId="0" borderId="6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0" fillId="0" borderId="0" xfId="0" applyFill="1" applyAlignment="1">
      <alignment vertical="center"/>
    </xf>
    <xf numFmtId="2" fontId="1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D4D4D"/>
      <color rgb="FF777777"/>
      <color rgb="FFFF00FF"/>
      <color rgb="FFFFFFFF"/>
      <color rgb="FFEAEAEA"/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PRINCIPIOS  ÁGILES</a:t>
            </a:r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('FACETA OPERATIVA'!$C$5,'FACETA OPERATIVA'!$C$8,'FACETA OPERATIVA'!$C$9,'FACETA OPERATIVA'!$C$12,'FACETA OPERATIVA'!$C$14,'FACETA OPERATIVA'!$C$15,'FACETA OPERATIVA'!$C$17,'FACETA OPERATIVA'!$C$19)</c:f>
              <c:strCache>
                <c:ptCount val="8"/>
                <c:pt idx="0">
                  <c:v>Entrega de valor</c:v>
                </c:pt>
                <c:pt idx="1">
                  <c:v>Mejora continua</c:v>
                </c:pt>
                <c:pt idx="2">
                  <c:v>Desarrollo iterativo e incremental</c:v>
                </c:pt>
                <c:pt idx="3">
                  <c:v>Ritmo de trabajo sostenible</c:v>
                </c:pt>
                <c:pt idx="4">
                  <c:v>Atención continua a la excelencia</c:v>
                </c:pt>
                <c:pt idx="5">
                  <c:v>Operativa visible</c:v>
                </c:pt>
                <c:pt idx="6">
                  <c:v>Cadencia y sincronización de equipos</c:v>
                </c:pt>
                <c:pt idx="7">
                  <c:v>Personas sobre procesos</c:v>
                </c:pt>
              </c:strCache>
            </c:strRef>
          </c:cat>
          <c:val>
            <c:numRef>
              <c:f>('FACETA OPERATIVA'!$D$5,'FACETA OPERATIVA'!$D$8,'FACETA OPERATIVA'!$D$9,'FACETA OPERATIVA'!$D$12,'FACETA OPERATIVA'!$D$14,'FACETA OPERATIVA'!$D$15,'FACETA OPERATIVA'!$D$17,'FACETA OPERATIVA'!$D$19)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hape val="box"/>
        <c:axId val="181281152"/>
        <c:axId val="181282688"/>
        <c:axId val="0"/>
      </c:bar3DChart>
      <c:catAx>
        <c:axId val="181281152"/>
        <c:scaling>
          <c:orientation val="maxMin"/>
        </c:scaling>
        <c:axPos val="l"/>
        <c:majorTickMark val="none"/>
        <c:tickLblPos val="nextTo"/>
        <c:crossAx val="181282688"/>
        <c:crosses val="autoZero"/>
        <c:auto val="1"/>
        <c:lblAlgn val="ctr"/>
        <c:lblOffset val="100"/>
      </c:catAx>
      <c:valAx>
        <c:axId val="181282688"/>
        <c:scaling>
          <c:orientation val="minMax"/>
          <c:max val="3"/>
        </c:scaling>
        <c:axPos val="t"/>
        <c:majorGridlines/>
        <c:numFmt formatCode="0.00" sourceLinked="1"/>
        <c:majorTickMark val="none"/>
        <c:tickLblPos val="nextTo"/>
        <c:crossAx val="18128115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"/>
  <c:chart>
    <c:title>
      <c:tx>
        <c:rich>
          <a:bodyPr/>
          <a:lstStyle/>
          <a:p>
            <a:pPr>
              <a:defRPr/>
            </a:pPr>
            <a:r>
              <a:rPr lang="es-ES" sz="1800" b="1"/>
              <a:t>VALORES  ÁGILES</a:t>
            </a:r>
          </a:p>
        </c:rich>
      </c:tx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('FACETA ORGANIZATIVA'!$C$5,'FACETA ORGANIZATIVA'!$C$7,'FACETA ORGANIZATIVA'!$C$10,'FACETA ORGANIZATIVA'!$C$12,'FACETA ORGANIZATIVA'!$C$14,'FACETA ORGANIZATIVA'!$C$16)</c:f>
              <c:strCache>
                <c:ptCount val="6"/>
                <c:pt idx="0">
                  <c:v>Asertividad</c:v>
                </c:pt>
                <c:pt idx="1">
                  <c:v>Valoración del talento</c:v>
                </c:pt>
                <c:pt idx="2">
                  <c:v>Claridad</c:v>
                </c:pt>
                <c:pt idx="3">
                  <c:v>Confianza</c:v>
                </c:pt>
                <c:pt idx="4">
                  <c:v>Propósito común</c:v>
                </c:pt>
                <c:pt idx="5">
                  <c:v>Estructura desjerarquizada</c:v>
                </c:pt>
              </c:strCache>
            </c:strRef>
          </c:cat>
          <c:val>
            <c:numRef>
              <c:f>('FACETA ORGANIZATIVA'!$D$5,'FACETA ORGANIZATIVA'!$D$7,'FACETA ORGANIZATIVA'!$D$10,'FACETA ORGANIZATIVA'!$D$12,'FACETA ORGANIZATIVA'!$D$14,'FACETA ORGANIZATIVA'!$D$16)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hape val="box"/>
        <c:axId val="181328512"/>
        <c:axId val="181330304"/>
        <c:axId val="0"/>
      </c:bar3DChart>
      <c:catAx>
        <c:axId val="181328512"/>
        <c:scaling>
          <c:orientation val="maxMin"/>
        </c:scaling>
        <c:axPos val="l"/>
        <c:majorTickMark val="none"/>
        <c:tickLblPos val="nextTo"/>
        <c:crossAx val="181330304"/>
        <c:crosses val="autoZero"/>
        <c:auto val="1"/>
        <c:lblAlgn val="ctr"/>
        <c:lblOffset val="100"/>
      </c:catAx>
      <c:valAx>
        <c:axId val="181330304"/>
        <c:scaling>
          <c:orientation val="minMax"/>
          <c:max val="3"/>
          <c:min val="0"/>
        </c:scaling>
        <c:axPos val="t"/>
        <c:majorGridlines/>
        <c:numFmt formatCode="0.00" sourceLinked="1"/>
        <c:majorTickMark val="none"/>
        <c:tickLblPos val="nextTo"/>
        <c:crossAx val="181328512"/>
        <c:crosses val="autoZero"/>
        <c:crossBetween val="between"/>
      </c:valAx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"/>
  <c:chart>
    <c:title>
      <c:tx>
        <c:rich>
          <a:bodyPr/>
          <a:lstStyle/>
          <a:p>
            <a:pPr>
              <a:defRPr sz="1000"/>
            </a:pPr>
            <a:r>
              <a:rPr lang="en-US" sz="1100" b="0"/>
              <a:t>Agilidad organizativa</a:t>
            </a:r>
          </a:p>
        </c:rich>
      </c:tx>
    </c:title>
    <c:plotArea>
      <c:layout/>
      <c:bubbleChart>
        <c:ser>
          <c:idx val="0"/>
          <c:order val="0"/>
          <c:tx>
            <c:strRef>
              <c:f>TOTALES!$A$3</c:f>
              <c:strCache>
                <c:ptCount val="1"/>
                <c:pt idx="0">
                  <c:v>Agilidad organizativa</c:v>
                </c:pt>
              </c:strCache>
            </c:strRef>
          </c:tx>
          <c:yVal>
            <c:numRef>
              <c:f>TOTALES!$B$3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</c:ser>
        <c:bubbleScale val="30"/>
        <c:axId val="182324608"/>
        <c:axId val="182387840"/>
      </c:bubbleChart>
      <c:valAx>
        <c:axId val="182324608"/>
        <c:scaling>
          <c:orientation val="minMax"/>
        </c:scaling>
        <c:delete val="1"/>
        <c:axPos val="b"/>
        <c:majorTickMark val="none"/>
        <c:tickLblPos val="none"/>
        <c:crossAx val="182387840"/>
        <c:crosses val="autoZero"/>
        <c:crossBetween val="midCat"/>
      </c:valAx>
      <c:valAx>
        <c:axId val="182387840"/>
        <c:scaling>
          <c:orientation val="minMax"/>
          <c:max val="3"/>
          <c:min val="0"/>
        </c:scaling>
        <c:axPos val="l"/>
        <c:majorGridlines/>
        <c:numFmt formatCode="0.00" sourceLinked="1"/>
        <c:majorTickMark val="none"/>
        <c:tickLblPos val="nextTo"/>
        <c:crossAx val="182324608"/>
        <c:crosses val="autoZero"/>
        <c:crossBetween val="midCat"/>
        <c:majorUnit val="0.5"/>
      </c:valAx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"/>
  <c:chart>
    <c:title>
      <c:tx>
        <c:rich>
          <a:bodyPr/>
          <a:lstStyle/>
          <a:p>
            <a:pPr>
              <a:defRPr/>
            </a:pPr>
            <a:r>
              <a:rPr lang="en-US" sz="1100" b="0"/>
              <a:t>Agilidad operativa</a:t>
            </a:r>
          </a:p>
        </c:rich>
      </c:tx>
    </c:title>
    <c:plotArea>
      <c:layout/>
      <c:bubbleChart>
        <c:ser>
          <c:idx val="0"/>
          <c:order val="0"/>
          <c:tx>
            <c:strRef>
              <c:f>TOTALES!$A$2</c:f>
              <c:strCache>
                <c:ptCount val="1"/>
                <c:pt idx="0">
                  <c:v>Agilidad operativa</c:v>
                </c:pt>
              </c:strCache>
            </c:strRef>
          </c:tx>
          <c:yVal>
            <c:numRef>
              <c:f>TOTALES!$B$2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</c:ser>
        <c:bubbleScale val="30"/>
        <c:axId val="182412032"/>
        <c:axId val="182413568"/>
      </c:bubbleChart>
      <c:valAx>
        <c:axId val="182412032"/>
        <c:scaling>
          <c:orientation val="minMax"/>
        </c:scaling>
        <c:delete val="1"/>
        <c:axPos val="b"/>
        <c:tickLblPos val="none"/>
        <c:crossAx val="182413568"/>
        <c:crosses val="autoZero"/>
        <c:crossBetween val="midCat"/>
      </c:valAx>
      <c:valAx>
        <c:axId val="182413568"/>
        <c:scaling>
          <c:orientation val="minMax"/>
          <c:max val="3"/>
          <c:min val="0"/>
        </c:scaling>
        <c:axPos val="l"/>
        <c:majorGridlines/>
        <c:numFmt formatCode="0.00" sourceLinked="1"/>
        <c:tickLblPos val="nextTo"/>
        <c:crossAx val="182412032"/>
        <c:crosses val="autoZero"/>
        <c:crossBetween val="midCat"/>
      </c:valAx>
    </c:plotArea>
    <c:plotVisOnly val="1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Agilidad</a:t>
            </a:r>
          </a:p>
        </c:rich>
      </c:tx>
    </c:title>
    <c:plotArea>
      <c:layout/>
      <c:scatterChart>
        <c:scatterStyle val="smoothMarker"/>
        <c:ser>
          <c:idx val="0"/>
          <c:order val="0"/>
          <c:marker>
            <c:symbol val="circle"/>
            <c:size val="14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dPt>
            <c:idx val="0"/>
            <c:marker>
              <c:spPr>
                <a:solidFill>
                  <a:srgbClr val="4D4D4D"/>
                </a:solidFill>
                <a:ln cmpd="sng">
                  <a:solidFill>
                    <a:srgbClr val="4D4D4D"/>
                  </a:solidFill>
                </a:ln>
              </c:spPr>
            </c:marker>
            <c:spPr>
              <a:ln>
                <a:solidFill>
                  <a:srgbClr val="4D4D4D"/>
                </a:solidFill>
              </a:ln>
            </c:spPr>
          </c:dPt>
          <c:xVal>
            <c:numRef>
              <c:f>TOTALES!$B$2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TOTALES!$B$3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</c:ser>
        <c:axId val="182426624"/>
        <c:axId val="182523008"/>
      </c:scatterChart>
      <c:valAx>
        <c:axId val="182426624"/>
        <c:scaling>
          <c:orientation val="minMax"/>
          <c:max val="3"/>
          <c:min val="0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 sz="1400"/>
                  <a:t>Operativa</a:t>
                </a:r>
                <a:r>
                  <a:rPr lang="es-ES" sz="1400" baseline="0"/>
                  <a:t> o t</a:t>
                </a:r>
                <a:r>
                  <a:rPr lang="es-ES" sz="1400"/>
                  <a:t>écnica</a:t>
                </a:r>
                <a:r>
                  <a:rPr lang="es-ES" sz="1400" baseline="0"/>
                  <a:t> </a:t>
                </a:r>
                <a:endParaRPr lang="es-ES" sz="1000" b="0"/>
              </a:p>
            </c:rich>
          </c:tx>
        </c:title>
        <c:numFmt formatCode="0.00" sourceLinked="1"/>
        <c:majorTickMark val="none"/>
        <c:tickLblPos val="nextTo"/>
        <c:txPr>
          <a:bodyPr/>
          <a:lstStyle/>
          <a:p>
            <a:pPr lvl="0">
              <a:defRPr sz="1200">
                <a:solidFill>
                  <a:srgbClr val="222222"/>
                </a:solidFill>
              </a:defRPr>
            </a:pPr>
            <a:endParaRPr lang="es-ES"/>
          </a:p>
        </c:txPr>
        <c:crossAx val="182523008"/>
        <c:crosses val="autoZero"/>
        <c:crossBetween val="midCat"/>
        <c:majorUnit val="1"/>
      </c:valAx>
      <c:valAx>
        <c:axId val="182523008"/>
        <c:scaling>
          <c:orientation val="minMax"/>
          <c:max val="3"/>
          <c:min val="0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 sz="1400"/>
                  <a:t>Organizativa o fundamental</a:t>
                </a:r>
                <a:endParaRPr lang="es-ES" sz="1000" b="0"/>
              </a:p>
            </c:rich>
          </c:tx>
        </c:title>
        <c:numFmt formatCode="0.00" sourceLinked="1"/>
        <c:majorTickMark val="none"/>
        <c:tickLblPos val="nextTo"/>
        <c:txPr>
          <a:bodyPr/>
          <a:lstStyle/>
          <a:p>
            <a:pPr lvl="0">
              <a:defRPr/>
            </a:pPr>
            <a:endParaRPr lang="es-ES"/>
          </a:p>
        </c:txPr>
        <c:crossAx val="182426624"/>
        <c:crosses val="autoZero"/>
        <c:crossBetween val="midCat"/>
        <c:majorUnit val="1"/>
      </c:valAx>
    </c:plotArea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</xdr:row>
      <xdr:rowOff>95251</xdr:rowOff>
    </xdr:from>
    <xdr:to>
      <xdr:col>6</xdr:col>
      <xdr:colOff>85724</xdr:colOff>
      <xdr:row>16</xdr:row>
      <xdr:rowOff>9525</xdr:rowOff>
    </xdr:to>
    <xdr:sp macro="" textlink="">
      <xdr:nvSpPr>
        <xdr:cNvPr id="6" name="5 CuadroTexto"/>
        <xdr:cNvSpPr txBox="1"/>
      </xdr:nvSpPr>
      <xdr:spPr>
        <a:xfrm>
          <a:off x="781049" y="857251"/>
          <a:ext cx="3876675" cy="2200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100" b="1"/>
        </a:p>
        <a:p>
          <a:pPr algn="ctr"/>
          <a:r>
            <a:rPr lang="es-ES" sz="1100" b="1"/>
            <a:t>Hoja de cálculo para el protocolo de Scrum</a:t>
          </a:r>
          <a:r>
            <a:rPr lang="es-ES" sz="1100" b="1" baseline="0"/>
            <a:t> Level </a:t>
          </a:r>
          <a:r>
            <a:rPr lang="es-ES" sz="1100" b="1"/>
            <a:t>OKs 02</a:t>
          </a:r>
          <a:br>
            <a:rPr lang="es-ES" sz="1100" b="1"/>
          </a:br>
          <a:r>
            <a:rPr lang="es-ES" sz="1100" b="1"/>
            <a:t>rev.</a:t>
          </a:r>
          <a:r>
            <a:rPr lang="es-ES" sz="1100" b="1" baseline="0"/>
            <a:t> 05</a:t>
          </a:r>
          <a:br>
            <a:rPr lang="es-ES" sz="1100" b="1" baseline="0"/>
          </a:br>
          <a:r>
            <a:rPr lang="es-ES" sz="800" b="0" baseline="0"/>
            <a:t>(versión hasta 25 cuestionarios)</a:t>
          </a:r>
          <a:endParaRPr lang="es-ES" sz="800" b="0"/>
        </a:p>
        <a:p>
          <a:pPr algn="ctr"/>
          <a:endParaRPr lang="es-ES" sz="1100" baseline="0"/>
        </a:p>
        <a:p>
          <a:pPr algn="ctr"/>
          <a:r>
            <a:rPr lang="es-ES" sz="1100" baseline="0"/>
            <a:t>Para  formación y asesoría.</a:t>
          </a:r>
        </a:p>
        <a:p>
          <a:pPr algn="ctr"/>
          <a:r>
            <a:rPr lang="es-ES" sz="1100" baseline="0"/>
            <a:t>http://scrumlevel.com</a:t>
          </a:r>
        </a:p>
        <a:p>
          <a:pPr algn="ctr"/>
          <a:endParaRPr lang="es-ES" sz="1100" baseline="0"/>
        </a:p>
        <a:p>
          <a:pPr algn="ctr"/>
          <a:endParaRPr lang="es-ES" sz="1100" baseline="0"/>
        </a:p>
        <a:p>
          <a:pPr algn="ctr"/>
          <a:endParaRPr lang="es-ES" sz="1100" baseline="0"/>
        </a:p>
        <a:p>
          <a:pPr algn="ctr"/>
          <a:r>
            <a:rPr lang="es-ES" sz="1100" baseline="0"/>
            <a:t>cc by nc nd Scrum Manager®</a:t>
          </a:r>
        </a:p>
        <a:p>
          <a:pPr algn="ctr"/>
          <a:r>
            <a:rPr lang="es-ES" sz="1100" baseline="0"/>
            <a:t>scrummanager.com </a:t>
          </a:r>
        </a:p>
      </xdr:txBody>
    </xdr:sp>
    <xdr:clientData/>
  </xdr:twoCellAnchor>
  <xdr:twoCellAnchor editAs="oneCell">
    <xdr:from>
      <xdr:col>2</xdr:col>
      <xdr:colOff>485775</xdr:colOff>
      <xdr:row>0</xdr:row>
      <xdr:rowOff>144392</xdr:rowOff>
    </xdr:from>
    <xdr:to>
      <xdr:col>4</xdr:col>
      <xdr:colOff>478322</xdr:colOff>
      <xdr:row>4</xdr:row>
      <xdr:rowOff>52387</xdr:rowOff>
    </xdr:to>
    <xdr:pic>
      <xdr:nvPicPr>
        <xdr:cNvPr id="4" name="3 Imagen" descr="scrumlevel-RGB_6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9775" y="144392"/>
          <a:ext cx="1516547" cy="631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57149</xdr:rowOff>
    </xdr:from>
    <xdr:to>
      <xdr:col>6</xdr:col>
      <xdr:colOff>714375</xdr:colOff>
      <xdr:row>42</xdr:row>
      <xdr:rowOff>128588</xdr:rowOff>
    </xdr:to>
    <xdr:sp macro="" textlink="">
      <xdr:nvSpPr>
        <xdr:cNvPr id="2" name="1 Rectángulo"/>
        <xdr:cNvSpPr/>
      </xdr:nvSpPr>
      <xdr:spPr>
        <a:xfrm>
          <a:off x="47625" y="57149"/>
          <a:ext cx="5238750" cy="7672389"/>
        </a:xfrm>
        <a:prstGeom prst="rect">
          <a:avLst/>
        </a:prstGeom>
        <a:solidFill>
          <a:srgbClr val="FFFFFF"/>
        </a:solidFill>
        <a:ln w="6350">
          <a:solidFill>
            <a:srgbClr val="77777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59120</xdr:colOff>
      <xdr:row>0</xdr:row>
      <xdr:rowOff>91966</xdr:rowOff>
    </xdr:from>
    <xdr:to>
      <xdr:col>6</xdr:col>
      <xdr:colOff>696309</xdr:colOff>
      <xdr:row>2</xdr:row>
      <xdr:rowOff>52552</xdr:rowOff>
    </xdr:to>
    <xdr:sp macro="" textlink="">
      <xdr:nvSpPr>
        <xdr:cNvPr id="3" name="2 CuadroTexto"/>
        <xdr:cNvSpPr txBox="1"/>
      </xdr:nvSpPr>
      <xdr:spPr>
        <a:xfrm>
          <a:off x="59120" y="91966"/>
          <a:ext cx="5209189" cy="3415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/>
            <a:t>Guía</a:t>
          </a:r>
          <a:r>
            <a:rPr lang="es-ES" sz="1600" baseline="0"/>
            <a:t> rápida</a:t>
          </a:r>
          <a:endParaRPr lang="es-ES" sz="1600"/>
        </a:p>
      </xdr:txBody>
    </xdr:sp>
    <xdr:clientData/>
  </xdr:twoCellAnchor>
  <xdr:twoCellAnchor>
    <xdr:from>
      <xdr:col>0</xdr:col>
      <xdr:colOff>343727</xdr:colOff>
      <xdr:row>20</xdr:row>
      <xdr:rowOff>53798</xdr:rowOff>
    </xdr:from>
    <xdr:to>
      <xdr:col>6</xdr:col>
      <xdr:colOff>318879</xdr:colOff>
      <xdr:row>23</xdr:row>
      <xdr:rowOff>144908</xdr:rowOff>
    </xdr:to>
    <xdr:sp macro="" textlink="">
      <xdr:nvSpPr>
        <xdr:cNvPr id="6" name="5 CuadroTexto"/>
        <xdr:cNvSpPr txBox="1"/>
      </xdr:nvSpPr>
      <xdr:spPr>
        <a:xfrm>
          <a:off x="343727" y="3698146"/>
          <a:ext cx="4547152" cy="6377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s-ES" sz="1100"/>
            <a:t>Anote las respuestas de los</a:t>
          </a:r>
          <a:r>
            <a:rPr lang="es-ES" sz="1100" baseline="0"/>
            <a:t> cuestionarios T01 y F01  en las hojas respectivas, utilizando una columna para las respuestas de cada miembro </a:t>
          </a:r>
          <a:r>
            <a:rPr lang="es-ES" sz="1100" i="1" baseline="0"/>
            <a:t>del equipo de evaluación</a:t>
          </a:r>
          <a:r>
            <a:rPr lang="es-ES" sz="1100" baseline="0"/>
            <a:t>.</a:t>
          </a:r>
        </a:p>
      </xdr:txBody>
    </xdr:sp>
    <xdr:clientData/>
  </xdr:twoCellAnchor>
  <xdr:twoCellAnchor>
    <xdr:from>
      <xdr:col>0</xdr:col>
      <xdr:colOff>244334</xdr:colOff>
      <xdr:row>20</xdr:row>
      <xdr:rowOff>111776</xdr:rowOff>
    </xdr:from>
    <xdr:to>
      <xdr:col>0</xdr:col>
      <xdr:colOff>343725</xdr:colOff>
      <xdr:row>23</xdr:row>
      <xdr:rowOff>128342</xdr:rowOff>
    </xdr:to>
    <xdr:sp macro="" textlink="">
      <xdr:nvSpPr>
        <xdr:cNvPr id="9" name="8 Rectángulo"/>
        <xdr:cNvSpPr/>
      </xdr:nvSpPr>
      <xdr:spPr>
        <a:xfrm>
          <a:off x="244334" y="3756124"/>
          <a:ext cx="99391" cy="563218"/>
        </a:xfrm>
        <a:prstGeom prst="rect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139789</xdr:colOff>
      <xdr:row>36</xdr:row>
      <xdr:rowOff>115980</xdr:rowOff>
    </xdr:from>
    <xdr:to>
      <xdr:col>6</xdr:col>
      <xdr:colOff>611897</xdr:colOff>
      <xdr:row>40</xdr:row>
      <xdr:rowOff>24872</xdr:rowOff>
    </xdr:to>
    <xdr:sp macro="" textlink="">
      <xdr:nvSpPr>
        <xdr:cNvPr id="18" name="17 CuadroTexto"/>
        <xdr:cNvSpPr txBox="1"/>
      </xdr:nvSpPr>
      <xdr:spPr>
        <a:xfrm>
          <a:off x="139789" y="6631080"/>
          <a:ext cx="5044108" cy="6327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Ins="0" rtlCol="0" anchor="t"/>
        <a:lstStyle/>
        <a:p>
          <a:pPr algn="ctr"/>
          <a:r>
            <a:rPr lang="es-ES" sz="1400" b="0">
              <a:solidFill>
                <a:schemeClr val="tx1"/>
              </a:solidFill>
            </a:rPr>
            <a:t>En las hojas FACETA OPERATIVA</a:t>
          </a:r>
          <a:r>
            <a:rPr lang="es-ES" sz="1400" b="0" baseline="0">
              <a:solidFill>
                <a:schemeClr val="tx1"/>
              </a:solidFill>
            </a:rPr>
            <a:t>, FACETA ORGANIZATIVA Y TOTALES se muestran los respectivos valores resultantes.</a:t>
          </a:r>
        </a:p>
      </xdr:txBody>
    </xdr:sp>
    <xdr:clientData/>
  </xdr:twoCellAnchor>
  <xdr:twoCellAnchor>
    <xdr:from>
      <xdr:col>0</xdr:col>
      <xdr:colOff>91125</xdr:colOff>
      <xdr:row>40</xdr:row>
      <xdr:rowOff>88183</xdr:rowOff>
    </xdr:from>
    <xdr:to>
      <xdr:col>6</xdr:col>
      <xdr:colOff>654343</xdr:colOff>
      <xdr:row>41</xdr:row>
      <xdr:rowOff>155693</xdr:rowOff>
    </xdr:to>
    <xdr:sp macro="" textlink="">
      <xdr:nvSpPr>
        <xdr:cNvPr id="19" name="18 CuadroTexto"/>
        <xdr:cNvSpPr txBox="1"/>
      </xdr:nvSpPr>
      <xdr:spPr>
        <a:xfrm>
          <a:off x="91125" y="7327183"/>
          <a:ext cx="5135218" cy="2484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 baseline="0"/>
            <a:t>Instrucciones disponibles en la guía del protocolo OKs 02</a:t>
          </a:r>
        </a:p>
      </xdr:txBody>
    </xdr:sp>
    <xdr:clientData/>
  </xdr:twoCellAnchor>
  <xdr:twoCellAnchor editAs="oneCell">
    <xdr:from>
      <xdr:col>0</xdr:col>
      <xdr:colOff>165653</xdr:colOff>
      <xdr:row>26</xdr:row>
      <xdr:rowOff>29014</xdr:rowOff>
    </xdr:from>
    <xdr:to>
      <xdr:col>3</xdr:col>
      <xdr:colOff>521804</xdr:colOff>
      <xdr:row>35</xdr:row>
      <xdr:rowOff>48138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653" y="4766666"/>
          <a:ext cx="2642151" cy="1659081"/>
        </a:xfrm>
        <a:prstGeom prst="rect">
          <a:avLst/>
        </a:prstGeom>
        <a:noFill/>
        <a:ln w="3175">
          <a:solidFill>
            <a:srgbClr val="777777"/>
          </a:solidFill>
        </a:ln>
      </xdr:spPr>
    </xdr:pic>
    <xdr:clientData/>
  </xdr:twoCellAnchor>
  <xdr:twoCellAnchor>
    <xdr:from>
      <xdr:col>3</xdr:col>
      <xdr:colOff>632793</xdr:colOff>
      <xdr:row>26</xdr:row>
      <xdr:rowOff>40593</xdr:rowOff>
    </xdr:from>
    <xdr:to>
      <xdr:col>3</xdr:col>
      <xdr:colOff>720587</xdr:colOff>
      <xdr:row>32</xdr:row>
      <xdr:rowOff>45577</xdr:rowOff>
    </xdr:to>
    <xdr:sp macro="" textlink="">
      <xdr:nvSpPr>
        <xdr:cNvPr id="22" name="21 Rectángulo"/>
        <xdr:cNvSpPr/>
      </xdr:nvSpPr>
      <xdr:spPr>
        <a:xfrm>
          <a:off x="2918793" y="4778245"/>
          <a:ext cx="87794" cy="1098289"/>
        </a:xfrm>
        <a:prstGeom prst="rect">
          <a:avLst/>
        </a:prstGeom>
        <a:noFill/>
        <a:ln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44725</xdr:colOff>
      <xdr:row>26</xdr:row>
      <xdr:rowOff>24026</xdr:rowOff>
    </xdr:from>
    <xdr:to>
      <xdr:col>6</xdr:col>
      <xdr:colOff>480388</xdr:colOff>
      <xdr:row>32</xdr:row>
      <xdr:rowOff>45575</xdr:rowOff>
    </xdr:to>
    <xdr:sp macro="" textlink="">
      <xdr:nvSpPr>
        <xdr:cNvPr id="23" name="22 CuadroTexto"/>
        <xdr:cNvSpPr txBox="1"/>
      </xdr:nvSpPr>
      <xdr:spPr>
        <a:xfrm>
          <a:off x="3092725" y="4761678"/>
          <a:ext cx="1959663" cy="11148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s-ES" sz="1100"/>
            <a:t>Columna</a:t>
          </a:r>
          <a:r>
            <a:rPr lang="es-ES" sz="1100" baseline="0"/>
            <a:t> para registrar el valor de ponderación en los casos e indicadores en los que el </a:t>
          </a:r>
          <a:r>
            <a:rPr lang="es-ES" sz="1100" i="1" baseline="0"/>
            <a:t>evaluador responsable </a:t>
          </a:r>
          <a:r>
            <a:rPr lang="es-ES" sz="1100" baseline="0"/>
            <a:t>haya detectado evidencias que lo aconsejen.</a:t>
          </a:r>
        </a:p>
      </xdr:txBody>
    </xdr:sp>
    <xdr:clientData/>
  </xdr:twoCellAnchor>
  <xdr:twoCellAnchor>
    <xdr:from>
      <xdr:col>1</xdr:col>
      <xdr:colOff>745435</xdr:colOff>
      <xdr:row>24</xdr:row>
      <xdr:rowOff>78709</xdr:rowOff>
    </xdr:from>
    <xdr:to>
      <xdr:col>4</xdr:col>
      <xdr:colOff>588065</xdr:colOff>
      <xdr:row>24</xdr:row>
      <xdr:rowOff>78709</xdr:rowOff>
    </xdr:to>
    <xdr:cxnSp macro="">
      <xdr:nvCxnSpPr>
        <xdr:cNvPr id="25" name="24 Conector recto"/>
        <xdr:cNvCxnSpPr/>
      </xdr:nvCxnSpPr>
      <xdr:spPr>
        <a:xfrm>
          <a:off x="1507435" y="4451926"/>
          <a:ext cx="2128630" cy="0"/>
        </a:xfrm>
        <a:prstGeom prst="line">
          <a:avLst/>
        </a:prstGeom>
        <a:ln>
          <a:solidFill>
            <a:srgbClr val="4D4D4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240190</xdr:colOff>
      <xdr:row>2</xdr:row>
      <xdr:rowOff>141253</xdr:rowOff>
    </xdr:from>
    <xdr:to>
      <xdr:col>6</xdr:col>
      <xdr:colOff>465131</xdr:colOff>
      <xdr:row>19</xdr:row>
      <xdr:rowOff>178072</xdr:rowOff>
    </xdr:to>
    <xdr:pic>
      <xdr:nvPicPr>
        <xdr:cNvPr id="51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0190" y="505688"/>
          <a:ext cx="4796941" cy="313451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761998</xdr:colOff>
      <xdr:row>2</xdr:row>
      <xdr:rowOff>156882</xdr:rowOff>
    </xdr:from>
    <xdr:to>
      <xdr:col>12</xdr:col>
      <xdr:colOff>280147</xdr:colOff>
      <xdr:row>21</xdr:row>
      <xdr:rowOff>151280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2</xdr:row>
      <xdr:rowOff>180975</xdr:rowOff>
    </xdr:from>
    <xdr:to>
      <xdr:col>10</xdr:col>
      <xdr:colOff>666750</xdr:colOff>
      <xdr:row>17</xdr:row>
      <xdr:rowOff>28574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4</xdr:row>
      <xdr:rowOff>142874</xdr:rowOff>
    </xdr:from>
    <xdr:to>
      <xdr:col>4</xdr:col>
      <xdr:colOff>428625</xdr:colOff>
      <xdr:row>23</xdr:row>
      <xdr:rowOff>19050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4</xdr:row>
      <xdr:rowOff>152399</xdr:rowOff>
    </xdr:from>
    <xdr:to>
      <xdr:col>1</xdr:col>
      <xdr:colOff>590549</xdr:colOff>
      <xdr:row>23</xdr:row>
      <xdr:rowOff>9524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600075</xdr:colOff>
      <xdr:row>4</xdr:row>
      <xdr:rowOff>180975</xdr:rowOff>
    </xdr:from>
    <xdr:to>
      <xdr:col>11</xdr:col>
      <xdr:colOff>252428</xdr:colOff>
      <xdr:row>23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4.25"/>
  <sheetData/>
  <sheetProtection password="B1BB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44" sqref="E44"/>
    </sheetView>
  </sheetViews>
  <sheetFormatPr baseColWidth="10" defaultRowHeight="14.25"/>
  <sheetData/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I21"/>
  <sheetViews>
    <sheetView workbookViewId="0">
      <selection activeCell="AI9" sqref="AI9:AI11"/>
    </sheetView>
  </sheetViews>
  <sheetFormatPr baseColWidth="10" defaultRowHeight="14.25"/>
  <cols>
    <col min="2" max="2" width="12" customWidth="1"/>
    <col min="3" max="27" width="4.73046875" style="39" customWidth="1"/>
    <col min="28" max="28" width="1.3984375" style="39" customWidth="1"/>
    <col min="29" max="29" width="12.59765625" style="39" customWidth="1"/>
    <col min="30" max="30" width="15.73046875" style="39" customWidth="1"/>
    <col min="31" max="31" width="10.73046875" style="39" customWidth="1"/>
    <col min="32" max="32" width="36.1328125" style="39" customWidth="1"/>
    <col min="33" max="33" width="1.86328125" style="39" customWidth="1"/>
    <col min="34" max="34" width="34" style="39" customWidth="1"/>
    <col min="35" max="35" width="9" style="12" customWidth="1"/>
  </cols>
  <sheetData>
    <row r="2" spans="1:35">
      <c r="B2" s="52" t="s">
        <v>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C2" s="52" t="s">
        <v>42</v>
      </c>
      <c r="AD2" s="52"/>
      <c r="AE2" s="52"/>
      <c r="AF2" s="52"/>
      <c r="AH2" s="52" t="s">
        <v>41</v>
      </c>
      <c r="AI2" s="52"/>
    </row>
    <row r="3" spans="1:35">
      <c r="B3" s="6" t="s">
        <v>19</v>
      </c>
      <c r="C3" s="56" t="s">
        <v>20</v>
      </c>
      <c r="D3" s="56"/>
      <c r="E3" s="56"/>
      <c r="F3" s="56"/>
      <c r="G3" s="56"/>
      <c r="H3" s="56"/>
      <c r="I3" s="56"/>
      <c r="J3" s="56"/>
      <c r="K3" s="56"/>
      <c r="L3" s="56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0"/>
      <c r="AC3" s="41" t="s">
        <v>38</v>
      </c>
      <c r="AD3" s="41" t="s">
        <v>37</v>
      </c>
      <c r="AE3" s="41" t="s">
        <v>39</v>
      </c>
      <c r="AF3" s="41" t="s">
        <v>40</v>
      </c>
      <c r="AG3" s="21"/>
      <c r="AH3" s="43" t="s">
        <v>44</v>
      </c>
      <c r="AI3" s="43" t="s">
        <v>8</v>
      </c>
    </row>
    <row r="4" spans="1:35">
      <c r="B4" s="5"/>
      <c r="C4" s="42">
        <v>1</v>
      </c>
      <c r="D4" s="42">
        <f>C4+1</f>
        <v>2</v>
      </c>
      <c r="E4" s="42">
        <f t="shared" ref="E4:AA4" si="0">D4+1</f>
        <v>3</v>
      </c>
      <c r="F4" s="42">
        <f t="shared" si="0"/>
        <v>4</v>
      </c>
      <c r="G4" s="42">
        <f t="shared" si="0"/>
        <v>5</v>
      </c>
      <c r="H4" s="42">
        <f t="shared" si="0"/>
        <v>6</v>
      </c>
      <c r="I4" s="42">
        <f t="shared" si="0"/>
        <v>7</v>
      </c>
      <c r="J4" s="42">
        <f t="shared" si="0"/>
        <v>8</v>
      </c>
      <c r="K4" s="42">
        <f t="shared" si="0"/>
        <v>9</v>
      </c>
      <c r="L4" s="42">
        <f t="shared" si="0"/>
        <v>10</v>
      </c>
      <c r="M4" s="42">
        <f t="shared" si="0"/>
        <v>11</v>
      </c>
      <c r="N4" s="42">
        <f t="shared" si="0"/>
        <v>12</v>
      </c>
      <c r="O4" s="42">
        <f t="shared" si="0"/>
        <v>13</v>
      </c>
      <c r="P4" s="42">
        <f t="shared" si="0"/>
        <v>14</v>
      </c>
      <c r="Q4" s="42">
        <f t="shared" si="0"/>
        <v>15</v>
      </c>
      <c r="R4" s="42">
        <f t="shared" si="0"/>
        <v>16</v>
      </c>
      <c r="S4" s="42">
        <f t="shared" si="0"/>
        <v>17</v>
      </c>
      <c r="T4" s="42">
        <f t="shared" si="0"/>
        <v>18</v>
      </c>
      <c r="U4" s="42">
        <f t="shared" si="0"/>
        <v>19</v>
      </c>
      <c r="V4" s="42">
        <f t="shared" si="0"/>
        <v>20</v>
      </c>
      <c r="W4" s="42">
        <f t="shared" si="0"/>
        <v>21</v>
      </c>
      <c r="X4" s="42">
        <f t="shared" si="0"/>
        <v>22</v>
      </c>
      <c r="Y4" s="42">
        <f t="shared" si="0"/>
        <v>23</v>
      </c>
      <c r="Z4" s="42">
        <f t="shared" si="0"/>
        <v>24</v>
      </c>
      <c r="AA4" s="42">
        <f t="shared" si="0"/>
        <v>25</v>
      </c>
      <c r="AB4" s="11"/>
      <c r="AC4" s="5"/>
      <c r="AD4" s="5"/>
      <c r="AE4" s="5"/>
      <c r="AF4" s="26"/>
      <c r="AG4" s="5"/>
    </row>
    <row r="5" spans="1:35">
      <c r="A5" s="51" t="s">
        <v>7</v>
      </c>
      <c r="B5" s="7" t="s">
        <v>21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C5" s="24">
        <f t="shared" ref="AC5:AC20" si="1">(IF(ISERROR(AVERAGE(C5:AA5)),0,AVERAGE(C5:AA5)))</f>
        <v>0</v>
      </c>
      <c r="AD5" s="38"/>
      <c r="AE5" s="32">
        <f>AC5+AD5</f>
        <v>0</v>
      </c>
      <c r="AF5" s="33" t="s">
        <v>67</v>
      </c>
      <c r="AG5" s="34"/>
      <c r="AH5" s="57" t="s">
        <v>66</v>
      </c>
      <c r="AI5" s="63">
        <f>(IF(ISERROR(AVERAGE(AE5:AE7)),0,AVERAGE(AE5:AE7)))</f>
        <v>0</v>
      </c>
    </row>
    <row r="6" spans="1:35">
      <c r="A6" s="51"/>
      <c r="B6" s="7" t="s">
        <v>22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C6" s="24">
        <f t="shared" si="1"/>
        <v>0</v>
      </c>
      <c r="AD6" s="38"/>
      <c r="AE6" s="32">
        <f t="shared" ref="AE6:AE20" si="2">AC6+AD6</f>
        <v>0</v>
      </c>
      <c r="AF6" s="33" t="s">
        <v>68</v>
      </c>
      <c r="AG6" s="34"/>
      <c r="AH6" s="61"/>
      <c r="AI6" s="64"/>
    </row>
    <row r="7" spans="1:35">
      <c r="A7" s="51"/>
      <c r="B7" s="7" t="s">
        <v>23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C7" s="24">
        <f t="shared" si="1"/>
        <v>0</v>
      </c>
      <c r="AD7" s="38"/>
      <c r="AE7" s="32">
        <f t="shared" si="2"/>
        <v>0</v>
      </c>
      <c r="AF7" s="33" t="s">
        <v>69</v>
      </c>
      <c r="AG7" s="34"/>
      <c r="AH7" s="62"/>
      <c r="AI7" s="65"/>
    </row>
    <row r="8" spans="1:35">
      <c r="A8" s="51"/>
      <c r="B8" s="7" t="s">
        <v>24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C8" s="24">
        <f t="shared" si="1"/>
        <v>0</v>
      </c>
      <c r="AD8" s="38"/>
      <c r="AE8" s="23">
        <f t="shared" si="2"/>
        <v>0</v>
      </c>
      <c r="AF8" s="27" t="s">
        <v>70</v>
      </c>
      <c r="AG8" s="23"/>
      <c r="AH8" s="17" t="s">
        <v>0</v>
      </c>
      <c r="AI8" s="16">
        <f>AE8</f>
        <v>0</v>
      </c>
    </row>
    <row r="9" spans="1:35">
      <c r="A9" s="51"/>
      <c r="B9" s="7" t="s">
        <v>25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C9" s="24">
        <f t="shared" si="1"/>
        <v>0</v>
      </c>
      <c r="AD9" s="38"/>
      <c r="AE9" s="23">
        <f t="shared" si="2"/>
        <v>0</v>
      </c>
      <c r="AF9" s="27" t="s">
        <v>71</v>
      </c>
      <c r="AG9" s="23"/>
      <c r="AH9" s="53" t="s">
        <v>35</v>
      </c>
      <c r="AI9" s="63">
        <f>(IF(ISERROR(AVERAGE(AE9:AE11)),0,AVERAGE(AE9:AE11)))</f>
        <v>0</v>
      </c>
    </row>
    <row r="10" spans="1:35">
      <c r="A10" s="51"/>
      <c r="B10" s="7" t="s">
        <v>52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C10" s="24">
        <f t="shared" si="1"/>
        <v>0</v>
      </c>
      <c r="AD10" s="38"/>
      <c r="AE10" s="23">
        <f t="shared" si="2"/>
        <v>0</v>
      </c>
      <c r="AF10" s="27" t="s">
        <v>2</v>
      </c>
      <c r="AG10" s="23"/>
      <c r="AH10" s="69"/>
      <c r="AI10" s="70"/>
    </row>
    <row r="11" spans="1:35">
      <c r="A11" s="51"/>
      <c r="B11" s="7" t="s">
        <v>53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C11" s="24">
        <f t="shared" si="1"/>
        <v>0</v>
      </c>
      <c r="AD11" s="38"/>
      <c r="AE11" s="23">
        <f t="shared" si="2"/>
        <v>0</v>
      </c>
      <c r="AF11" s="27" t="s">
        <v>72</v>
      </c>
      <c r="AG11" s="23"/>
      <c r="AH11" s="58"/>
      <c r="AI11" s="68"/>
    </row>
    <row r="12" spans="1:35">
      <c r="A12" s="51"/>
      <c r="B12" s="7" t="s">
        <v>26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C12" s="24">
        <f t="shared" si="1"/>
        <v>0</v>
      </c>
      <c r="AD12" s="38"/>
      <c r="AE12" s="23">
        <f t="shared" si="2"/>
        <v>0</v>
      </c>
      <c r="AF12" s="27" t="s">
        <v>73</v>
      </c>
      <c r="AG12" s="23"/>
      <c r="AH12" s="57" t="s">
        <v>3</v>
      </c>
      <c r="AI12" s="63">
        <f>(IF(ISERROR(AVERAGE(AE12:AE13)),0,AVERAGE(AE12:AE13)))</f>
        <v>0</v>
      </c>
    </row>
    <row r="13" spans="1:35">
      <c r="A13" s="51"/>
      <c r="B13" s="7" t="s">
        <v>27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C13" s="24">
        <f t="shared" si="1"/>
        <v>0</v>
      </c>
      <c r="AD13" s="38"/>
      <c r="AE13" s="23">
        <f t="shared" si="2"/>
        <v>0</v>
      </c>
      <c r="AF13" s="27" t="s">
        <v>4</v>
      </c>
      <c r="AG13" s="23"/>
      <c r="AH13" s="54"/>
      <c r="AI13" s="66"/>
    </row>
    <row r="14" spans="1:35">
      <c r="A14" s="51"/>
      <c r="B14" s="7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C14" s="24">
        <f t="shared" si="1"/>
        <v>0</v>
      </c>
      <c r="AD14" s="38"/>
      <c r="AE14" s="23">
        <f t="shared" si="2"/>
        <v>0</v>
      </c>
      <c r="AF14" s="27" t="s">
        <v>74</v>
      </c>
      <c r="AG14" s="23"/>
      <c r="AH14" s="47" t="s">
        <v>79</v>
      </c>
      <c r="AI14" s="48">
        <f>AE14</f>
        <v>0</v>
      </c>
    </row>
    <row r="15" spans="1:35">
      <c r="A15" s="51"/>
      <c r="B15" s="7" t="s">
        <v>29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C15" s="24">
        <f t="shared" si="1"/>
        <v>0</v>
      </c>
      <c r="AD15" s="38"/>
      <c r="AE15" s="23">
        <f t="shared" si="2"/>
        <v>0</v>
      </c>
      <c r="AF15" s="27" t="s">
        <v>43</v>
      </c>
      <c r="AG15" s="23"/>
      <c r="AH15" s="57" t="s">
        <v>80</v>
      </c>
      <c r="AI15" s="67">
        <f>(IF(ISERROR(AVERAGE(AE15:AE16)),0,AVERAGE(AE15:AE16)))</f>
        <v>0</v>
      </c>
    </row>
    <row r="16" spans="1:35">
      <c r="A16" s="51"/>
      <c r="B16" s="7" t="s">
        <v>54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C16" s="24">
        <f t="shared" si="1"/>
        <v>0</v>
      </c>
      <c r="AD16" s="38"/>
      <c r="AE16" s="23">
        <f t="shared" si="2"/>
        <v>0</v>
      </c>
      <c r="AF16" s="27" t="s">
        <v>75</v>
      </c>
      <c r="AG16" s="23"/>
      <c r="AH16" s="58"/>
      <c r="AI16" s="68"/>
    </row>
    <row r="17" spans="1:35">
      <c r="A17" s="51"/>
      <c r="B17" s="7" t="s">
        <v>98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C17" s="24">
        <f t="shared" si="1"/>
        <v>0</v>
      </c>
      <c r="AD17" s="38"/>
      <c r="AE17" s="23">
        <f t="shared" si="2"/>
        <v>0</v>
      </c>
      <c r="AF17" s="27" t="s">
        <v>50</v>
      </c>
      <c r="AG17" s="23"/>
      <c r="AH17" s="53" t="s">
        <v>36</v>
      </c>
      <c r="AI17" s="59">
        <f>(IF(ISERROR(AVERAGE(AE17:AE18)),0,AVERAGE(AE17:AE18)))</f>
        <v>0</v>
      </c>
    </row>
    <row r="18" spans="1:35">
      <c r="A18" s="51"/>
      <c r="B18" s="7" t="s">
        <v>30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C18" s="24">
        <f t="shared" si="1"/>
        <v>0</v>
      </c>
      <c r="AD18" s="38"/>
      <c r="AE18" s="23">
        <f t="shared" si="2"/>
        <v>0</v>
      </c>
      <c r="AF18" s="27" t="s">
        <v>76</v>
      </c>
      <c r="AG18" s="23"/>
      <c r="AH18" s="54"/>
      <c r="AI18" s="60"/>
    </row>
    <row r="19" spans="1:35" s="39" customFormat="1">
      <c r="A19" s="51"/>
      <c r="B19" s="7" t="s">
        <v>31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C19" s="24">
        <f t="shared" si="1"/>
        <v>0</v>
      </c>
      <c r="AD19" s="38"/>
      <c r="AE19" s="23">
        <f t="shared" si="2"/>
        <v>0</v>
      </c>
      <c r="AF19" s="27" t="s">
        <v>78</v>
      </c>
      <c r="AG19" s="23"/>
      <c r="AH19" s="53" t="s">
        <v>49</v>
      </c>
      <c r="AI19" s="59">
        <f>(IF(ISERROR(AVERAGE(AE19:AE20)),0,AVERAGE(AE19:AE20)))</f>
        <v>0</v>
      </c>
    </row>
    <row r="20" spans="1:35">
      <c r="A20" s="51"/>
      <c r="B20" s="7" t="s">
        <v>32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C20" s="24">
        <f t="shared" si="1"/>
        <v>0</v>
      </c>
      <c r="AD20" s="38"/>
      <c r="AE20" s="23">
        <f t="shared" si="2"/>
        <v>0</v>
      </c>
      <c r="AF20" s="27" t="s">
        <v>77</v>
      </c>
      <c r="AG20" s="23"/>
      <c r="AH20" s="54"/>
      <c r="AI20" s="60"/>
    </row>
    <row r="21" spans="1:35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C21" s="22"/>
      <c r="AD21" s="22"/>
      <c r="AE21" s="22"/>
      <c r="AF21" s="27"/>
      <c r="AG21" s="22"/>
      <c r="AI21" s="20"/>
    </row>
  </sheetData>
  <sheetProtection selectLockedCells="1"/>
  <mergeCells count="17">
    <mergeCell ref="AI17:AI18"/>
    <mergeCell ref="AH19:AH20"/>
    <mergeCell ref="AI19:AI20"/>
    <mergeCell ref="AH2:AI2"/>
    <mergeCell ref="AH5:AH7"/>
    <mergeCell ref="AI5:AI7"/>
    <mergeCell ref="AH12:AH13"/>
    <mergeCell ref="AI12:AI13"/>
    <mergeCell ref="AI15:AI16"/>
    <mergeCell ref="AH9:AH11"/>
    <mergeCell ref="AI9:AI11"/>
    <mergeCell ref="A5:A20"/>
    <mergeCell ref="AC2:AF2"/>
    <mergeCell ref="AH17:AH18"/>
    <mergeCell ref="B2:L2"/>
    <mergeCell ref="C3:L3"/>
    <mergeCell ref="AH15:AH16"/>
  </mergeCells>
  <dataValidations disablePrompts="1" count="2">
    <dataValidation type="list" allowBlank="1" sqref="C21:AA21">
      <formula1>PARAMETROS!$A$3:$A$7</formula1>
    </dataValidation>
    <dataValidation type="list" allowBlank="1" sqref="C5:AA20">
      <formula1>PARAMETROS!$A$3:$A$6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I18"/>
  <sheetViews>
    <sheetView topLeftCell="B1" workbookViewId="0">
      <selection activeCell="B1" sqref="B1"/>
    </sheetView>
  </sheetViews>
  <sheetFormatPr baseColWidth="10" defaultRowHeight="14.25"/>
  <cols>
    <col min="2" max="2" width="12" customWidth="1"/>
    <col min="3" max="27" width="4.73046875" style="39" customWidth="1"/>
    <col min="28" max="28" width="1.3984375" customWidth="1"/>
    <col min="29" max="29" width="12.59765625" customWidth="1"/>
    <col min="30" max="30" width="15.86328125" customWidth="1"/>
    <col min="31" max="31" width="10.73046875" customWidth="1"/>
    <col min="32" max="32" width="32.86328125" customWidth="1"/>
    <col min="33" max="33" width="1.86328125" customWidth="1"/>
    <col min="34" max="34" width="34" customWidth="1"/>
    <col min="35" max="35" width="9" style="12" customWidth="1"/>
  </cols>
  <sheetData>
    <row r="2" spans="1:35">
      <c r="B2" s="52" t="s">
        <v>97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C2" s="52" t="s">
        <v>42</v>
      </c>
      <c r="AD2" s="71"/>
      <c r="AE2" s="71"/>
      <c r="AF2" s="71"/>
      <c r="AH2" s="52" t="s">
        <v>41</v>
      </c>
      <c r="AI2" s="71"/>
    </row>
    <row r="3" spans="1:35">
      <c r="B3" s="14" t="s">
        <v>19</v>
      </c>
      <c r="C3" s="72" t="s">
        <v>20</v>
      </c>
      <c r="D3" s="72"/>
      <c r="E3" s="72"/>
      <c r="F3" s="72"/>
      <c r="G3" s="72"/>
      <c r="H3" s="72"/>
      <c r="I3" s="72"/>
      <c r="J3" s="72"/>
      <c r="K3" s="72"/>
      <c r="L3" s="72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13"/>
      <c r="AC3" s="15" t="s">
        <v>38</v>
      </c>
      <c r="AD3" s="15" t="s">
        <v>37</v>
      </c>
      <c r="AE3" s="15" t="s">
        <v>39</v>
      </c>
      <c r="AF3" s="15" t="s">
        <v>40</v>
      </c>
      <c r="AG3" s="21"/>
      <c r="AH3" s="15" t="s">
        <v>44</v>
      </c>
      <c r="AI3" s="15" t="s">
        <v>8</v>
      </c>
    </row>
    <row r="4" spans="1:35">
      <c r="B4" s="5"/>
      <c r="C4" s="11">
        <v>1</v>
      </c>
      <c r="D4" s="11">
        <f>C4+1</f>
        <v>2</v>
      </c>
      <c r="E4" s="11">
        <f t="shared" ref="E4:AA4" si="0">D4+1</f>
        <v>3</v>
      </c>
      <c r="F4" s="11">
        <f t="shared" si="0"/>
        <v>4</v>
      </c>
      <c r="G4" s="11">
        <f t="shared" si="0"/>
        <v>5</v>
      </c>
      <c r="H4" s="11">
        <f t="shared" si="0"/>
        <v>6</v>
      </c>
      <c r="I4" s="11">
        <f t="shared" si="0"/>
        <v>7</v>
      </c>
      <c r="J4" s="11">
        <f t="shared" si="0"/>
        <v>8</v>
      </c>
      <c r="K4" s="11">
        <f t="shared" si="0"/>
        <v>9</v>
      </c>
      <c r="L4" s="11">
        <f t="shared" si="0"/>
        <v>10</v>
      </c>
      <c r="M4" s="11">
        <f t="shared" si="0"/>
        <v>11</v>
      </c>
      <c r="N4" s="11">
        <f t="shared" si="0"/>
        <v>12</v>
      </c>
      <c r="O4" s="11">
        <f t="shared" si="0"/>
        <v>13</v>
      </c>
      <c r="P4" s="11">
        <f t="shared" si="0"/>
        <v>14</v>
      </c>
      <c r="Q4" s="11">
        <f t="shared" si="0"/>
        <v>15</v>
      </c>
      <c r="R4" s="11">
        <f t="shared" si="0"/>
        <v>16</v>
      </c>
      <c r="S4" s="11">
        <f t="shared" si="0"/>
        <v>17</v>
      </c>
      <c r="T4" s="11">
        <f t="shared" si="0"/>
        <v>18</v>
      </c>
      <c r="U4" s="11">
        <f t="shared" si="0"/>
        <v>19</v>
      </c>
      <c r="V4" s="11">
        <f t="shared" si="0"/>
        <v>20</v>
      </c>
      <c r="W4" s="11">
        <f t="shared" si="0"/>
        <v>21</v>
      </c>
      <c r="X4" s="11">
        <f t="shared" si="0"/>
        <v>22</v>
      </c>
      <c r="Y4" s="11">
        <f t="shared" si="0"/>
        <v>23</v>
      </c>
      <c r="Z4" s="11">
        <f t="shared" si="0"/>
        <v>24</v>
      </c>
      <c r="AA4" s="11">
        <f t="shared" si="0"/>
        <v>25</v>
      </c>
      <c r="AB4" s="11"/>
      <c r="AC4" s="5"/>
      <c r="AD4" s="5"/>
      <c r="AE4" s="5"/>
      <c r="AF4" s="26"/>
      <c r="AG4" s="5"/>
    </row>
    <row r="5" spans="1:35">
      <c r="A5" s="51" t="s">
        <v>10</v>
      </c>
      <c r="B5" s="7" t="s">
        <v>55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C5" s="24">
        <f t="shared" ref="AC5:AC17" si="1">(IF(ISERROR(AVERAGE(C5:AA5)),0,AVERAGE(C5:AA5)))</f>
        <v>0</v>
      </c>
      <c r="AD5" s="38"/>
      <c r="AE5" s="32">
        <f>AC5+AD5</f>
        <v>0</v>
      </c>
      <c r="AF5" s="33" t="s">
        <v>14</v>
      </c>
      <c r="AG5" s="34"/>
      <c r="AH5" s="53" t="s">
        <v>88</v>
      </c>
      <c r="AI5" s="63">
        <f>(IF(ISERROR(AVERAGE(AE5:AE6)),0,AVERAGE(AE5:AE6)))</f>
        <v>0</v>
      </c>
    </row>
    <row r="6" spans="1:35">
      <c r="A6" s="51"/>
      <c r="B6" s="7" t="s">
        <v>56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C6" s="24">
        <f t="shared" si="1"/>
        <v>0</v>
      </c>
      <c r="AD6" s="38"/>
      <c r="AE6" s="32">
        <f t="shared" ref="AE6:AE17" si="2">AC6+AD6</f>
        <v>0</v>
      </c>
      <c r="AF6" s="33" t="s">
        <v>12</v>
      </c>
      <c r="AG6" s="34"/>
      <c r="AH6" s="54"/>
      <c r="AI6" s="66"/>
    </row>
    <row r="7" spans="1:35">
      <c r="A7" s="51"/>
      <c r="B7" s="7" t="s">
        <v>45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C7" s="24">
        <f t="shared" si="1"/>
        <v>0</v>
      </c>
      <c r="AD7" s="38"/>
      <c r="AE7" s="32">
        <f t="shared" si="2"/>
        <v>0</v>
      </c>
      <c r="AF7" s="33" t="s">
        <v>47</v>
      </c>
      <c r="AG7" s="34"/>
      <c r="AH7" s="53" t="s">
        <v>89</v>
      </c>
      <c r="AI7" s="63">
        <f>(IF(ISERROR(AVERAGE(AE7:AE9)),0,AVERAGE(AE7:AE9)))</f>
        <v>0</v>
      </c>
    </row>
    <row r="8" spans="1:35">
      <c r="A8" s="51"/>
      <c r="B8" s="7" t="s">
        <v>46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C8" s="24">
        <f t="shared" si="1"/>
        <v>0</v>
      </c>
      <c r="AD8" s="38"/>
      <c r="AE8" s="23">
        <f t="shared" si="2"/>
        <v>0</v>
      </c>
      <c r="AF8" s="27" t="s">
        <v>18</v>
      </c>
      <c r="AG8" s="23"/>
      <c r="AH8" s="74"/>
      <c r="AI8" s="64"/>
    </row>
    <row r="9" spans="1:35">
      <c r="A9" s="51"/>
      <c r="B9" s="7" t="s">
        <v>57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C9" s="24">
        <f t="shared" si="1"/>
        <v>0</v>
      </c>
      <c r="AD9" s="38"/>
      <c r="AE9" s="23">
        <f t="shared" si="2"/>
        <v>0</v>
      </c>
      <c r="AF9" s="27" t="s">
        <v>83</v>
      </c>
      <c r="AG9" s="23"/>
      <c r="AH9" s="73"/>
      <c r="AI9" s="65"/>
    </row>
    <row r="10" spans="1:35">
      <c r="A10" s="51"/>
      <c r="B10" s="7" t="s">
        <v>58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C10" s="24">
        <f t="shared" si="1"/>
        <v>0</v>
      </c>
      <c r="AD10" s="38"/>
      <c r="AE10" s="23">
        <f t="shared" si="2"/>
        <v>0</v>
      </c>
      <c r="AF10" s="27" t="s">
        <v>9</v>
      </c>
      <c r="AG10" s="23"/>
      <c r="AH10" s="53" t="s">
        <v>90</v>
      </c>
      <c r="AI10" s="63">
        <f>(IF(ISERROR(AVERAGE(AE10:AE11)),0,AVERAGE(AE10:AE11)))</f>
        <v>0</v>
      </c>
    </row>
    <row r="11" spans="1:35">
      <c r="A11" s="51"/>
      <c r="B11" s="7" t="s">
        <v>59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C11" s="24">
        <f t="shared" si="1"/>
        <v>0</v>
      </c>
      <c r="AD11" s="38"/>
      <c r="AE11" s="23">
        <f t="shared" si="2"/>
        <v>0</v>
      </c>
      <c r="AF11" s="27" t="s">
        <v>84</v>
      </c>
      <c r="AG11" s="23"/>
      <c r="AH11" s="54"/>
      <c r="AI11" s="66"/>
    </row>
    <row r="12" spans="1:35" s="39" customFormat="1">
      <c r="A12" s="51"/>
      <c r="B12" s="7" t="s">
        <v>60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C12" s="24">
        <f t="shared" si="1"/>
        <v>0</v>
      </c>
      <c r="AD12" s="38"/>
      <c r="AE12" s="23">
        <f t="shared" si="2"/>
        <v>0</v>
      </c>
      <c r="AF12" s="27" t="s">
        <v>85</v>
      </c>
      <c r="AG12" s="23"/>
      <c r="AH12" s="53" t="s">
        <v>13</v>
      </c>
      <c r="AI12" s="63">
        <f t="shared" ref="AI12" si="3">(IF(ISERROR(AVERAGE(AE12:AE13)),0,AVERAGE(AE12:AE13)))</f>
        <v>0</v>
      </c>
    </row>
    <row r="13" spans="1:35" s="39" customFormat="1">
      <c r="A13" s="51"/>
      <c r="B13" s="7" t="s">
        <v>61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C13" s="24">
        <f t="shared" si="1"/>
        <v>0</v>
      </c>
      <c r="AD13" s="38"/>
      <c r="AE13" s="23">
        <f t="shared" si="2"/>
        <v>0</v>
      </c>
      <c r="AF13" s="27" t="s">
        <v>13</v>
      </c>
      <c r="AG13" s="23"/>
      <c r="AH13" s="73"/>
      <c r="AI13" s="66"/>
    </row>
    <row r="14" spans="1:35" s="39" customFormat="1">
      <c r="A14" s="51"/>
      <c r="B14" s="7" t="s">
        <v>62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C14" s="24">
        <f t="shared" si="1"/>
        <v>0</v>
      </c>
      <c r="AD14" s="38"/>
      <c r="AE14" s="23">
        <f t="shared" si="2"/>
        <v>0</v>
      </c>
      <c r="AF14" s="27" t="s">
        <v>86</v>
      </c>
      <c r="AG14" s="23"/>
      <c r="AH14" s="53" t="s">
        <v>91</v>
      </c>
      <c r="AI14" s="63">
        <f t="shared" ref="AI14" si="4">(IF(ISERROR(AVERAGE(AE14:AE15)),0,AVERAGE(AE14:AE15)))</f>
        <v>0</v>
      </c>
    </row>
    <row r="15" spans="1:35" s="39" customFormat="1">
      <c r="A15" s="51"/>
      <c r="B15" s="7" t="s">
        <v>63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C15" s="24">
        <f t="shared" si="1"/>
        <v>0</v>
      </c>
      <c r="AD15" s="38"/>
      <c r="AE15" s="23">
        <f t="shared" si="2"/>
        <v>0</v>
      </c>
      <c r="AF15" s="27" t="s">
        <v>87</v>
      </c>
      <c r="AG15" s="23"/>
      <c r="AH15" s="73"/>
      <c r="AI15" s="66"/>
    </row>
    <row r="16" spans="1:35" s="39" customFormat="1">
      <c r="A16" s="51"/>
      <c r="B16" s="7" t="s">
        <v>64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C16" s="24">
        <f t="shared" si="1"/>
        <v>0</v>
      </c>
      <c r="AD16" s="38"/>
      <c r="AE16" s="23">
        <f t="shared" si="2"/>
        <v>0</v>
      </c>
      <c r="AF16" s="27" t="s">
        <v>15</v>
      </c>
      <c r="AG16" s="23"/>
      <c r="AH16" s="53" t="s">
        <v>92</v>
      </c>
      <c r="AI16" s="63">
        <f t="shared" ref="AI16" si="5">(IF(ISERROR(AVERAGE(AE16:AE17)),0,AVERAGE(AE16:AE17)))</f>
        <v>0</v>
      </c>
    </row>
    <row r="17" spans="1:35">
      <c r="A17" s="51"/>
      <c r="B17" s="7" t="s">
        <v>65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C17" s="24">
        <f t="shared" si="1"/>
        <v>0</v>
      </c>
      <c r="AD17" s="38"/>
      <c r="AE17" s="23">
        <f t="shared" si="2"/>
        <v>0</v>
      </c>
      <c r="AF17" s="27" t="s">
        <v>48</v>
      </c>
      <c r="AG17" s="23"/>
      <c r="AH17" s="54"/>
      <c r="AI17" s="66"/>
    </row>
    <row r="18" spans="1:35">
      <c r="B18" s="7"/>
    </row>
  </sheetData>
  <sheetProtection selectLockedCells="1"/>
  <mergeCells count="17">
    <mergeCell ref="A5:A17"/>
    <mergeCell ref="AH5:AH6"/>
    <mergeCell ref="AI5:AI6"/>
    <mergeCell ref="AH7:AH9"/>
    <mergeCell ref="AI7:AI9"/>
    <mergeCell ref="AH10:AH11"/>
    <mergeCell ref="AI10:AI11"/>
    <mergeCell ref="AH12:AH13"/>
    <mergeCell ref="AI14:AI15"/>
    <mergeCell ref="AH16:AH17"/>
    <mergeCell ref="AI16:AI17"/>
    <mergeCell ref="AH2:AI2"/>
    <mergeCell ref="C3:L3"/>
    <mergeCell ref="B2:L2"/>
    <mergeCell ref="AI12:AI13"/>
    <mergeCell ref="AH14:AH15"/>
    <mergeCell ref="AC2:AF2"/>
  </mergeCells>
  <dataValidations count="1">
    <dataValidation type="list" allowBlank="1" sqref="C5:AA17">
      <formula1>PARAMETROS!$A$3:$A$6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22"/>
  <sheetViews>
    <sheetView zoomScale="85" zoomScaleNormal="85" workbookViewId="0">
      <selection activeCell="F38" sqref="F38"/>
    </sheetView>
  </sheetViews>
  <sheetFormatPr baseColWidth="10" defaultRowHeight="14.25"/>
  <cols>
    <col min="1" max="1" width="47.86328125" customWidth="1"/>
    <col min="2" max="2" width="11.86328125" bestFit="1" customWidth="1"/>
    <col min="3" max="3" width="37.265625" customWidth="1"/>
  </cols>
  <sheetData>
    <row r="2" spans="1:5" ht="30.75">
      <c r="A2" s="78" t="s">
        <v>82</v>
      </c>
      <c r="B2" s="77"/>
      <c r="C2" s="77"/>
      <c r="D2" s="77"/>
      <c r="E2" s="3">
        <f>D22</f>
        <v>0</v>
      </c>
    </row>
    <row r="4" spans="1:5">
      <c r="A4" s="1" t="s">
        <v>7</v>
      </c>
      <c r="B4" s="1" t="s">
        <v>11</v>
      </c>
      <c r="C4" s="1" t="s">
        <v>6</v>
      </c>
      <c r="D4" s="1" t="s">
        <v>11</v>
      </c>
    </row>
    <row r="5" spans="1:5">
      <c r="A5" s="37" t="s">
        <v>81</v>
      </c>
      <c r="B5" s="29">
        <f>CUESTIONARIO_T01!AE5</f>
        <v>0</v>
      </c>
      <c r="C5" s="75" t="s">
        <v>66</v>
      </c>
      <c r="D5" s="76">
        <f>(B5+B6+B7)/3</f>
        <v>0</v>
      </c>
    </row>
    <row r="6" spans="1:5">
      <c r="A6" s="28" t="s">
        <v>68</v>
      </c>
      <c r="B6" s="29">
        <f>CUESTIONARIO_T01!AE6</f>
        <v>0</v>
      </c>
      <c r="C6" s="75"/>
      <c r="D6" s="76"/>
    </row>
    <row r="7" spans="1:5">
      <c r="A7" s="28" t="s">
        <v>69</v>
      </c>
      <c r="B7" s="29">
        <f>CUESTIONARIO_T01!AE7</f>
        <v>0</v>
      </c>
      <c r="C7" s="75"/>
      <c r="D7" s="76"/>
    </row>
    <row r="8" spans="1:5">
      <c r="A8" s="28" t="s">
        <v>1</v>
      </c>
      <c r="B8" s="29">
        <f>CUESTIONARIO_T01!AE8</f>
        <v>0</v>
      </c>
      <c r="C8" s="28" t="s">
        <v>0</v>
      </c>
      <c r="D8" s="30">
        <f>B8</f>
        <v>0</v>
      </c>
    </row>
    <row r="9" spans="1:5">
      <c r="A9" s="28" t="s">
        <v>71</v>
      </c>
      <c r="B9" s="29">
        <f>CUESTIONARIO_T01!AE9</f>
        <v>0</v>
      </c>
      <c r="C9" s="75" t="s">
        <v>35</v>
      </c>
      <c r="D9" s="76">
        <f>(B9+B10+B11)/3</f>
        <v>0</v>
      </c>
    </row>
    <row r="10" spans="1:5">
      <c r="A10" s="28" t="s">
        <v>2</v>
      </c>
      <c r="B10" s="29">
        <f>CUESTIONARIO_T01!AE10</f>
        <v>0</v>
      </c>
      <c r="C10" s="71"/>
      <c r="D10" s="77"/>
    </row>
    <row r="11" spans="1:5">
      <c r="A11" s="28" t="s">
        <v>72</v>
      </c>
      <c r="B11" s="29">
        <f>CUESTIONARIO_T01!AE11</f>
        <v>0</v>
      </c>
      <c r="C11" s="71"/>
      <c r="D11" s="77"/>
    </row>
    <row r="12" spans="1:5">
      <c r="A12" s="28" t="s">
        <v>73</v>
      </c>
      <c r="B12" s="29">
        <f>CUESTIONARIO_T01!AE12</f>
        <v>0</v>
      </c>
      <c r="C12" s="75" t="s">
        <v>3</v>
      </c>
      <c r="D12" s="76">
        <f>((B12+B13)/2)</f>
        <v>0</v>
      </c>
    </row>
    <row r="13" spans="1:5">
      <c r="A13" s="28" t="s">
        <v>4</v>
      </c>
      <c r="B13" s="29">
        <f>CUESTIONARIO_T01!AE13</f>
        <v>0</v>
      </c>
      <c r="C13" s="79"/>
      <c r="D13" s="77"/>
    </row>
    <row r="14" spans="1:5">
      <c r="A14" s="28" t="s">
        <v>74</v>
      </c>
      <c r="B14" s="29">
        <f>CUESTIONARIO_T01!AE14</f>
        <v>0</v>
      </c>
      <c r="C14" s="49" t="s">
        <v>79</v>
      </c>
      <c r="D14" s="50">
        <f>B14</f>
        <v>0</v>
      </c>
    </row>
    <row r="15" spans="1:5">
      <c r="A15" s="28" t="s">
        <v>5</v>
      </c>
      <c r="B15" s="29">
        <f>CUESTIONARIO_T01!AE15</f>
        <v>0</v>
      </c>
      <c r="C15" s="75" t="s">
        <v>80</v>
      </c>
      <c r="D15" s="76">
        <f>((B15+B16)/2)</f>
        <v>0</v>
      </c>
    </row>
    <row r="16" spans="1:5">
      <c r="A16" s="28" t="s">
        <v>75</v>
      </c>
      <c r="B16" s="29">
        <f>CUESTIONARIO_T01!AE16</f>
        <v>0</v>
      </c>
      <c r="C16" s="79"/>
      <c r="D16" s="77"/>
    </row>
    <row r="17" spans="1:4">
      <c r="A17" s="28" t="s">
        <v>50</v>
      </c>
      <c r="B17" s="29">
        <f>CUESTIONARIO_T01!AE17</f>
        <v>0</v>
      </c>
      <c r="C17" s="75" t="s">
        <v>51</v>
      </c>
      <c r="D17" s="76">
        <f>((B17+B18)/2)</f>
        <v>0</v>
      </c>
    </row>
    <row r="18" spans="1:4" s="35" customFormat="1">
      <c r="A18" s="28" t="s">
        <v>76</v>
      </c>
      <c r="B18" s="29">
        <f>CUESTIONARIO_T01!AE18</f>
        <v>0</v>
      </c>
      <c r="C18" s="79"/>
      <c r="D18" s="77"/>
    </row>
    <row r="19" spans="1:4" s="39" customFormat="1">
      <c r="A19" s="28" t="s">
        <v>78</v>
      </c>
      <c r="B19" s="29">
        <f>CUESTIONARIO_T01!AE19</f>
        <v>0</v>
      </c>
      <c r="C19" s="75" t="s">
        <v>49</v>
      </c>
      <c r="D19" s="76">
        <f>((B19+B20)/2)</f>
        <v>0</v>
      </c>
    </row>
    <row r="20" spans="1:4" s="35" customFormat="1">
      <c r="A20" s="28" t="s">
        <v>77</v>
      </c>
      <c r="B20" s="29">
        <f>CUESTIONARIO_T01!AE20</f>
        <v>0</v>
      </c>
      <c r="C20" s="79"/>
      <c r="D20" s="77"/>
    </row>
    <row r="22" spans="1:4">
      <c r="D22" s="31">
        <f>(D5+D8+D9+D12+D14+D15+D17+D19)/8</f>
        <v>0</v>
      </c>
    </row>
  </sheetData>
  <sheetProtection selectLockedCells="1"/>
  <mergeCells count="13">
    <mergeCell ref="C19:C20"/>
    <mergeCell ref="D19:D20"/>
    <mergeCell ref="C12:C13"/>
    <mergeCell ref="D12:D13"/>
    <mergeCell ref="C15:C16"/>
    <mergeCell ref="D15:D16"/>
    <mergeCell ref="C17:C18"/>
    <mergeCell ref="D17:D18"/>
    <mergeCell ref="C9:C11"/>
    <mergeCell ref="D9:D11"/>
    <mergeCell ref="A2:D2"/>
    <mergeCell ref="C5:C7"/>
    <mergeCell ref="D5:D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9"/>
  <sheetViews>
    <sheetView zoomScale="85" zoomScaleNormal="85" workbookViewId="0"/>
  </sheetViews>
  <sheetFormatPr baseColWidth="10" defaultRowHeight="14.25"/>
  <cols>
    <col min="1" max="1" width="47.86328125" customWidth="1"/>
    <col min="3" max="3" width="37.265625" customWidth="1"/>
  </cols>
  <sheetData>
    <row r="2" spans="1:5" ht="30.75">
      <c r="A2" s="81" t="s">
        <v>93</v>
      </c>
      <c r="B2" s="77"/>
      <c r="C2" s="77"/>
      <c r="D2" s="77"/>
      <c r="E2" s="3">
        <f>D19</f>
        <v>0</v>
      </c>
    </row>
    <row r="4" spans="1:5">
      <c r="A4" s="1" t="s">
        <v>10</v>
      </c>
      <c r="B4" s="1" t="s">
        <v>11</v>
      </c>
      <c r="C4" s="1" t="s">
        <v>8</v>
      </c>
      <c r="D4" s="1" t="s">
        <v>11</v>
      </c>
    </row>
    <row r="5" spans="1:5">
      <c r="A5" s="28" t="s">
        <v>14</v>
      </c>
      <c r="B5" s="36">
        <f>CUESTIONARIO_F01!AE5</f>
        <v>0</v>
      </c>
      <c r="C5" s="82" t="s">
        <v>88</v>
      </c>
      <c r="D5" s="80">
        <f>(B5+B6)/2</f>
        <v>0</v>
      </c>
    </row>
    <row r="6" spans="1:5">
      <c r="A6" s="28" t="s">
        <v>12</v>
      </c>
      <c r="B6" s="36">
        <f>CUESTIONARIO_F01!AE6</f>
        <v>0</v>
      </c>
      <c r="C6" s="82"/>
      <c r="D6" s="80"/>
    </row>
    <row r="7" spans="1:5">
      <c r="A7" s="28" t="s">
        <v>17</v>
      </c>
      <c r="B7" s="36">
        <f>CUESTIONARIO_F01!AE7</f>
        <v>0</v>
      </c>
      <c r="C7" s="82" t="s">
        <v>89</v>
      </c>
      <c r="D7" s="80">
        <f>(B7+B8+B9)/3</f>
        <v>0</v>
      </c>
    </row>
    <row r="8" spans="1:5">
      <c r="A8" s="28" t="s">
        <v>18</v>
      </c>
      <c r="B8" s="36">
        <f>CUESTIONARIO_F01!AE8</f>
        <v>0</v>
      </c>
      <c r="C8" s="82"/>
      <c r="D8" s="80"/>
    </row>
    <row r="9" spans="1:5">
      <c r="A9" s="28" t="s">
        <v>83</v>
      </c>
      <c r="B9" s="36">
        <f>CUESTIONARIO_F01!AE9</f>
        <v>0</v>
      </c>
      <c r="C9" s="82"/>
      <c r="D9" s="80"/>
    </row>
    <row r="10" spans="1:5">
      <c r="A10" s="28" t="s">
        <v>9</v>
      </c>
      <c r="B10" s="36">
        <f>CUESTIONARIO_F01!AE10</f>
        <v>0</v>
      </c>
      <c r="C10" s="75" t="s">
        <v>90</v>
      </c>
      <c r="D10" s="80">
        <f>(B10+B11)/2</f>
        <v>0</v>
      </c>
    </row>
    <row r="11" spans="1:5">
      <c r="A11" s="28" t="s">
        <v>84</v>
      </c>
      <c r="B11" s="36">
        <f>CUESTIONARIO_F01!AE11</f>
        <v>0</v>
      </c>
      <c r="C11" s="79"/>
      <c r="D11" s="77"/>
    </row>
    <row r="12" spans="1:5" s="39" customFormat="1">
      <c r="A12" s="28" t="s">
        <v>85</v>
      </c>
      <c r="B12" s="36">
        <f>CUESTIONARIO_F01!AE12</f>
        <v>0</v>
      </c>
      <c r="C12" s="75" t="s">
        <v>13</v>
      </c>
      <c r="D12" s="80">
        <f t="shared" ref="D12" si="0">(B12+B13)/2</f>
        <v>0</v>
      </c>
    </row>
    <row r="13" spans="1:5" s="39" customFormat="1">
      <c r="A13" s="28" t="s">
        <v>13</v>
      </c>
      <c r="B13" s="36">
        <f>CUESTIONARIO_F01!AE13</f>
        <v>0</v>
      </c>
      <c r="C13" s="75"/>
      <c r="D13" s="77"/>
    </row>
    <row r="14" spans="1:5" s="39" customFormat="1">
      <c r="A14" s="28" t="s">
        <v>86</v>
      </c>
      <c r="B14" s="36">
        <f>CUESTIONARIO_F01!AE14</f>
        <v>0</v>
      </c>
      <c r="C14" s="75" t="s">
        <v>91</v>
      </c>
      <c r="D14" s="80">
        <f t="shared" ref="D14" si="1">(B14+B15)/2</f>
        <v>0</v>
      </c>
    </row>
    <row r="15" spans="1:5" s="39" customFormat="1">
      <c r="A15" s="28" t="s">
        <v>87</v>
      </c>
      <c r="B15" s="36">
        <f>CUESTIONARIO_F01!AE15</f>
        <v>0</v>
      </c>
      <c r="C15" s="75"/>
      <c r="D15" s="77"/>
    </row>
    <row r="16" spans="1:5" s="39" customFormat="1">
      <c r="A16" s="28" t="s">
        <v>15</v>
      </c>
      <c r="B16" s="36">
        <f>CUESTIONARIO_F01!AE16</f>
        <v>0</v>
      </c>
      <c r="C16" s="75" t="s">
        <v>92</v>
      </c>
      <c r="D16" s="80">
        <f t="shared" ref="D16" si="2">(B16+B17)/2</f>
        <v>0</v>
      </c>
    </row>
    <row r="17" spans="1:4">
      <c r="A17" s="28" t="s">
        <v>16</v>
      </c>
      <c r="B17" s="36">
        <f>CUESTIONARIO_F01!AE17</f>
        <v>0</v>
      </c>
      <c r="C17" s="75"/>
      <c r="D17" s="77"/>
    </row>
    <row r="19" spans="1:4">
      <c r="D19" s="2">
        <f>(D5+D7+D10+D12+D14+D16)/6</f>
        <v>0</v>
      </c>
    </row>
  </sheetData>
  <sheetProtection selectLockedCells="1"/>
  <mergeCells count="13">
    <mergeCell ref="A2:D2"/>
    <mergeCell ref="C5:C6"/>
    <mergeCell ref="D5:D6"/>
    <mergeCell ref="C7:C9"/>
    <mergeCell ref="D7:D9"/>
    <mergeCell ref="C16:C17"/>
    <mergeCell ref="D16:D17"/>
    <mergeCell ref="D10:D11"/>
    <mergeCell ref="C12:C13"/>
    <mergeCell ref="D12:D13"/>
    <mergeCell ref="C14:C15"/>
    <mergeCell ref="D14:D15"/>
    <mergeCell ref="C10:C1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B3"/>
  <sheetViews>
    <sheetView workbookViewId="0"/>
  </sheetViews>
  <sheetFormatPr baseColWidth="10" defaultRowHeight="14.25"/>
  <cols>
    <col min="1" max="1" width="25.265625" customWidth="1"/>
  </cols>
  <sheetData>
    <row r="2" spans="1:2">
      <c r="A2" s="39" t="s">
        <v>94</v>
      </c>
      <c r="B2" s="4">
        <f>'FACETA OPERATIVA'!E2</f>
        <v>0</v>
      </c>
    </row>
    <row r="3" spans="1:2">
      <c r="A3" s="39" t="s">
        <v>95</v>
      </c>
      <c r="B3" s="4">
        <f>'FACETA ORGANIZATIVA'!E2</f>
        <v>0</v>
      </c>
    </row>
  </sheetData>
  <sheetProtection selectLockedCell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A7" sqref="A7:XFD7"/>
    </sheetView>
  </sheetViews>
  <sheetFormatPr baseColWidth="10" defaultRowHeight="14.25"/>
  <cols>
    <col min="1" max="1" width="14.86328125" customWidth="1"/>
  </cols>
  <sheetData>
    <row r="1" spans="1:1">
      <c r="A1" s="8"/>
    </row>
    <row r="2" spans="1:1">
      <c r="A2" s="9" t="s">
        <v>33</v>
      </c>
    </row>
    <row r="3" spans="1:1">
      <c r="A3" s="10">
        <v>0</v>
      </c>
    </row>
    <row r="4" spans="1:1">
      <c r="A4" s="10">
        <v>1</v>
      </c>
    </row>
    <row r="5" spans="1:1">
      <c r="A5" s="10">
        <v>2</v>
      </c>
    </row>
    <row r="6" spans="1:1">
      <c r="A6" s="10">
        <v>3</v>
      </c>
    </row>
    <row r="7" spans="1:1">
      <c r="A7" s="10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ACERCA DE</vt:lpstr>
      <vt:lpstr>INSTRUCCIONES</vt:lpstr>
      <vt:lpstr>CUESTIONARIO_T01</vt:lpstr>
      <vt:lpstr>CUESTIONARIO_F01</vt:lpstr>
      <vt:lpstr>FACETA OPERATIVA</vt:lpstr>
      <vt:lpstr>FACETA ORGANIZATIVA</vt:lpstr>
      <vt:lpstr>TOTALES</vt:lpstr>
      <vt:lpstr>PARAMETROS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Hola de cálculo OKs 01</dc:title>
  <dc:creator>Scrum Manager</dc:creator>
  <cp:lastModifiedBy>Juan</cp:lastModifiedBy>
  <cp:lastPrinted>2018-02-20T08:39:09Z</cp:lastPrinted>
  <dcterms:created xsi:type="dcterms:W3CDTF">2018-02-08T08:53:16Z</dcterms:created>
  <dcterms:modified xsi:type="dcterms:W3CDTF">2023-04-04T08:38:44Z</dcterms:modified>
</cp:coreProperties>
</file>